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5160" yWindow="11080" windowWidth="39620" windowHeight="21520" tabRatio="500"/>
  </bookViews>
  <sheets>
    <sheet name="Sheet1" sheetId="1" r:id="rId1"/>
  </sheets>
  <definedNames>
    <definedName name="_xlnm.Print_Area" localSheetId="0">Sheet1!$A$1:$J$40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2" i="1" l="1"/>
  <c r="I42" i="1"/>
  <c r="H42" i="1"/>
  <c r="G42" i="1"/>
  <c r="F42" i="1"/>
  <c r="D42" i="1"/>
  <c r="C42" i="1"/>
  <c r="I40" i="1"/>
  <c r="H40" i="1"/>
  <c r="J40" i="1"/>
  <c r="J29" i="1"/>
  <c r="J16" i="1"/>
  <c r="J15" i="1"/>
  <c r="J8" i="1"/>
  <c r="J7" i="1"/>
  <c r="J6" i="1"/>
  <c r="J33" i="1"/>
  <c r="J24" i="1"/>
  <c r="J17" i="1"/>
  <c r="J22" i="1"/>
  <c r="J21" i="1"/>
  <c r="J28" i="1"/>
  <c r="J11" i="1"/>
  <c r="J31" i="1"/>
  <c r="J23" i="1"/>
  <c r="J30" i="1"/>
  <c r="J14" i="1"/>
  <c r="J32" i="1"/>
  <c r="J13" i="1"/>
  <c r="J18" i="1"/>
  <c r="J5" i="1"/>
  <c r="J27" i="1"/>
  <c r="J12" i="1"/>
  <c r="J20" i="1"/>
  <c r="J34" i="1"/>
  <c r="J26" i="1"/>
  <c r="J25" i="1"/>
  <c r="J9" i="1"/>
  <c r="J19" i="1"/>
  <c r="J38" i="1"/>
  <c r="J10" i="1"/>
  <c r="J35" i="1"/>
  <c r="G40" i="1"/>
  <c r="F40" i="1"/>
  <c r="E40" i="1"/>
  <c r="D40" i="1"/>
  <c r="B40" i="1"/>
  <c r="C40" i="1"/>
</calcChain>
</file>

<file path=xl/sharedStrings.xml><?xml version="1.0" encoding="utf-8"?>
<sst xmlns="http://schemas.openxmlformats.org/spreadsheetml/2006/main" count="105" uniqueCount="44">
  <si>
    <t>Event</t>
  </si>
  <si>
    <t>GO! St. Louis</t>
  </si>
  <si>
    <t>Sedalia Half</t>
  </si>
  <si>
    <t>Rock the Parkway</t>
  </si>
  <si>
    <t>Running with the Cows</t>
  </si>
  <si>
    <t>Joplin Memorial</t>
  </si>
  <si>
    <t xml:space="preserve">    TOTAL</t>
  </si>
  <si>
    <t>Frisco Railroad Run</t>
  </si>
  <si>
    <t>-</t>
  </si>
  <si>
    <t>Go Girl Run - Springfield</t>
  </si>
  <si>
    <t>Big Party Half Marathon</t>
  </si>
  <si>
    <t xml:space="preserve">                                                                      (excludes relay team finishers)</t>
  </si>
  <si>
    <t xml:space="preserve">                                  Marathon &amp; Half Marathon Finishers in Missouri Races</t>
  </si>
  <si>
    <t>Heart of the Ozarks Half</t>
  </si>
  <si>
    <t>Bridge &amp; Dam Half Marathon</t>
  </si>
  <si>
    <t>Lucky 13.1 Half Marathon</t>
  </si>
  <si>
    <t>Go Girl Run - Columbia</t>
  </si>
  <si>
    <t>Striker Life Half Marathon</t>
  </si>
  <si>
    <t>Wildwood Frozen Feet 13.1M Trail Race</t>
  </si>
  <si>
    <t xml:space="preserve">St. Louis Track Club Frostbite Series 13.1M </t>
  </si>
  <si>
    <t>Chocolate Rush Half Marathon</t>
  </si>
  <si>
    <t>Badge of Honor Benefit Run</t>
  </si>
  <si>
    <t xml:space="preserve">Independence Half Marathon </t>
  </si>
  <si>
    <t>Race 13.1 St. Louis</t>
  </si>
  <si>
    <t>Run for a Vet</t>
  </si>
  <si>
    <t>in2Action Trail Run</t>
  </si>
  <si>
    <t>NA</t>
  </si>
  <si>
    <t>Clinton Historic Half Marathon</t>
  </si>
  <si>
    <t>Liberty Hospital Half Marathon</t>
  </si>
  <si>
    <t>Do or Die Half Marathon</t>
  </si>
  <si>
    <t>Garmin Marathon &amp; Half</t>
  </si>
  <si>
    <t>Cancelled (Weather)</t>
  </si>
  <si>
    <t>Berryman Trail Runs</t>
  </si>
  <si>
    <t>Double Chubb 25K/50K Trail Race</t>
  </si>
  <si>
    <t>Hospital Hill Run</t>
  </si>
  <si>
    <t>2018-2019 % Change</t>
  </si>
  <si>
    <t>Highline Run for Evangel (Scouting prior to 2019)</t>
  </si>
  <si>
    <t>Ozark Foothills 50M/50K/25K</t>
  </si>
  <si>
    <t>Run for Missions</t>
  </si>
  <si>
    <t>Rock-star Run KC (Northland Half prior to 2019)</t>
  </si>
  <si>
    <t>Replaced</t>
  </si>
  <si>
    <t>Spirit of Missouri Half Marathon</t>
  </si>
  <si>
    <t>Creve Coeur St. Paddy's Day Run (half)</t>
  </si>
  <si>
    <t>% change from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</si>
</sst>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22"/>
      <color theme="11"/>
      <name val="Calibri"/>
      <family val="2"/>
      <scheme val="minor"/>
    </font>
    <font>
      <b/>
      <sz val="18"/>
      <color theme="1"/>
      <name val="Calibri"/>
      <scheme val="minor"/>
    </font>
    <font>
      <sz val="18"/>
      <color theme="1"/>
      <name val="Calibri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CBD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2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3" fontId="0" fillId="2" borderId="0" xfId="0" applyNumberForma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3" fontId="0" fillId="3" borderId="0" xfId="17" applyNumberFormat="1" applyFont="1" applyFill="1" applyBorder="1"/>
    <xf numFmtId="165" fontId="0" fillId="0" borderId="0" xfId="17" applyNumberFormat="1" applyFont="1" applyFill="1" applyBorder="1"/>
    <xf numFmtId="165" fontId="5" fillId="0" borderId="0" xfId="17" applyNumberFormat="1" applyFont="1" applyFill="1" applyBorder="1"/>
    <xf numFmtId="165" fontId="0" fillId="4" borderId="0" xfId="17" applyNumberFormat="1" applyFont="1" applyFill="1" applyBorder="1"/>
    <xf numFmtId="165" fontId="0" fillId="3" borderId="0" xfId="17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0" fillId="0" borderId="0" xfId="17" applyNumberFormat="1" applyFont="1" applyFill="1" applyBorder="1"/>
    <xf numFmtId="0" fontId="0" fillId="3" borderId="0" xfId="0" applyFont="1" applyFill="1" applyBorder="1"/>
    <xf numFmtId="3" fontId="0" fillId="4" borderId="0" xfId="0" applyNumberFormat="1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3" fontId="0" fillId="4" borderId="0" xfId="17" applyNumberFormat="1" applyFont="1" applyFill="1" applyBorder="1"/>
    <xf numFmtId="0" fontId="12" fillId="0" borderId="0" xfId="0" applyFont="1" applyFill="1" applyBorder="1"/>
    <xf numFmtId="3" fontId="0" fillId="0" borderId="0" xfId="0" applyNumberFormat="1" applyFill="1" applyBorder="1" applyAlignment="1">
      <alignment horizontal="right"/>
    </xf>
    <xf numFmtId="3" fontId="0" fillId="3" borderId="0" xfId="0" applyNumberFormat="1" applyFont="1" applyFill="1" applyBorder="1"/>
    <xf numFmtId="0" fontId="0" fillId="3" borderId="0" xfId="0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165" fontId="3" fillId="0" borderId="0" xfId="17" applyNumberFormat="1" applyFont="1" applyFill="1" applyBorder="1"/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wrapText="1"/>
    </xf>
    <xf numFmtId="165" fontId="2" fillId="0" borderId="0" xfId="17" applyNumberFormat="1" applyFont="1" applyFill="1" applyBorder="1" applyAlignment="1">
      <alignment horizontal="right"/>
    </xf>
    <xf numFmtId="0" fontId="0" fillId="0" borderId="0" xfId="0" applyFill="1" applyBorder="1" applyAlignment="1">
      <alignment vertical="center" wrapText="1"/>
    </xf>
    <xf numFmtId="9" fontId="0" fillId="0" borderId="0" xfId="0" applyNumberFormat="1"/>
    <xf numFmtId="9" fontId="5" fillId="0" borderId="0" xfId="994" applyFont="1"/>
    <xf numFmtId="9" fontId="0" fillId="0" borderId="0" xfId="994" applyFont="1"/>
  </cellXfs>
  <cellStyles count="1027">
    <cellStyle name="Comma" xfId="17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Normal" xfId="0" builtinId="0"/>
    <cellStyle name="Percent" xfId="994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2"/>
  <sheetViews>
    <sheetView tabSelected="1" topLeftCell="A27" workbookViewId="0">
      <selection activeCell="H40" sqref="H40"/>
    </sheetView>
  </sheetViews>
  <sheetFormatPr baseColWidth="10" defaultRowHeight="28" x14ac:dyDescent="0"/>
  <cols>
    <col min="1" max="1" width="37.1640625" customWidth="1"/>
    <col min="4" max="5" width="9.25" customWidth="1"/>
    <col min="6" max="9" width="8.25" customWidth="1"/>
    <col min="10" max="10" width="10.25" customWidth="1"/>
  </cols>
  <sheetData>
    <row r="1" spans="1:10">
      <c r="A1" s="1" t="s">
        <v>12</v>
      </c>
    </row>
    <row r="2" spans="1:10">
      <c r="A2" s="5" t="s">
        <v>11</v>
      </c>
      <c r="B2" s="6"/>
    </row>
    <row r="4" spans="1:10" ht="56">
      <c r="A4" s="7" t="s">
        <v>0</v>
      </c>
      <c r="B4" s="7">
        <v>2012</v>
      </c>
      <c r="C4" s="7">
        <v>2013</v>
      </c>
      <c r="D4" s="7">
        <v>2014</v>
      </c>
      <c r="E4" s="7">
        <v>2015</v>
      </c>
      <c r="F4" s="7">
        <v>2016</v>
      </c>
      <c r="G4" s="7">
        <v>2017</v>
      </c>
      <c r="H4" s="7">
        <v>2018</v>
      </c>
      <c r="I4" s="7">
        <v>2019</v>
      </c>
      <c r="J4" s="7" t="s">
        <v>35</v>
      </c>
    </row>
    <row r="5" spans="1:10">
      <c r="A5" s="2" t="s">
        <v>21</v>
      </c>
      <c r="B5" s="11" t="s">
        <v>8</v>
      </c>
      <c r="C5" s="11" t="s">
        <v>8</v>
      </c>
      <c r="D5" s="11" t="s">
        <v>8</v>
      </c>
      <c r="E5" s="18">
        <v>53</v>
      </c>
      <c r="F5" s="23">
        <v>67</v>
      </c>
      <c r="G5" s="18">
        <v>42</v>
      </c>
      <c r="H5" s="18">
        <v>50</v>
      </c>
      <c r="I5" s="20">
        <v>39</v>
      </c>
      <c r="J5" s="14">
        <f>(+I5/H5-1)*100</f>
        <v>-21.999999999999996</v>
      </c>
    </row>
    <row r="6" spans="1:10">
      <c r="A6" s="2" t="s">
        <v>32</v>
      </c>
      <c r="B6" s="11">
        <v>102</v>
      </c>
      <c r="C6" s="11">
        <v>105</v>
      </c>
      <c r="D6" s="17">
        <v>117</v>
      </c>
      <c r="E6" s="17">
        <v>129</v>
      </c>
      <c r="F6" s="21">
        <v>113</v>
      </c>
      <c r="G6" s="17">
        <v>114</v>
      </c>
      <c r="H6" s="17">
        <v>125</v>
      </c>
      <c r="I6" s="27">
        <v>114</v>
      </c>
      <c r="J6" s="14">
        <f>(+I6/H6-1)*100</f>
        <v>-8.7999999999999972</v>
      </c>
    </row>
    <row r="7" spans="1:10">
      <c r="A7" s="2" t="s">
        <v>10</v>
      </c>
      <c r="B7" s="11" t="s">
        <v>8</v>
      </c>
      <c r="C7" s="4">
        <v>361</v>
      </c>
      <c r="D7" s="17">
        <v>313</v>
      </c>
      <c r="E7" s="17">
        <v>342</v>
      </c>
      <c r="F7" s="21">
        <v>289</v>
      </c>
      <c r="G7" s="17">
        <v>278</v>
      </c>
      <c r="H7" s="17">
        <v>218</v>
      </c>
      <c r="I7" s="27">
        <v>10</v>
      </c>
      <c r="J7" s="14">
        <f>(+I7/H7-1)*100</f>
        <v>-95.412844036697251</v>
      </c>
    </row>
    <row r="8" spans="1:10">
      <c r="A8" s="2" t="s">
        <v>14</v>
      </c>
      <c r="B8" s="11" t="s">
        <v>8</v>
      </c>
      <c r="C8" s="11" t="s">
        <v>8</v>
      </c>
      <c r="D8" s="11" t="s">
        <v>8</v>
      </c>
      <c r="E8" s="17">
        <v>198</v>
      </c>
      <c r="F8" s="21">
        <v>172</v>
      </c>
      <c r="G8" s="17">
        <v>174</v>
      </c>
      <c r="H8" s="17">
        <v>197</v>
      </c>
      <c r="I8" s="27">
        <v>200</v>
      </c>
      <c r="J8" s="30">
        <f>(+I8/H8-1)*100</f>
        <v>1.5228426395939021</v>
      </c>
    </row>
    <row r="9" spans="1:10">
      <c r="A9" s="2" t="s">
        <v>27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7">
        <v>115</v>
      </c>
      <c r="H9" s="17">
        <v>109</v>
      </c>
      <c r="I9" s="27">
        <v>109</v>
      </c>
      <c r="J9" s="33">
        <f>(+I9/H9-1)*100</f>
        <v>0</v>
      </c>
    </row>
    <row r="10" spans="1:10">
      <c r="A10" s="2" t="s">
        <v>20</v>
      </c>
      <c r="B10" s="11" t="s">
        <v>8</v>
      </c>
      <c r="C10" s="11">
        <v>162</v>
      </c>
      <c r="D10" s="11">
        <v>61</v>
      </c>
      <c r="E10" s="17">
        <v>200</v>
      </c>
      <c r="F10" s="21">
        <v>196</v>
      </c>
      <c r="G10" s="17">
        <v>215</v>
      </c>
      <c r="H10" s="17">
        <v>223</v>
      </c>
      <c r="I10" s="27">
        <v>262</v>
      </c>
      <c r="J10" s="30">
        <f>(+I10/H10-1)*100</f>
        <v>17.488789237668168</v>
      </c>
    </row>
    <row r="11" spans="1:10">
      <c r="A11" s="2" t="s">
        <v>42</v>
      </c>
      <c r="B11" s="11" t="s">
        <v>8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7">
        <v>268</v>
      </c>
      <c r="I11" s="27">
        <v>420</v>
      </c>
      <c r="J11" s="30">
        <f>(+I11/H11-1)*100</f>
        <v>56.716417910447767</v>
      </c>
    </row>
    <row r="12" spans="1:10">
      <c r="A12" s="2" t="s">
        <v>29</v>
      </c>
      <c r="B12" s="11"/>
      <c r="C12" s="11"/>
      <c r="D12" s="18"/>
      <c r="E12" s="18"/>
      <c r="F12" s="22" t="s">
        <v>26</v>
      </c>
      <c r="G12" s="18">
        <v>139</v>
      </c>
      <c r="H12" s="18">
        <v>115</v>
      </c>
      <c r="I12" s="20">
        <v>121</v>
      </c>
      <c r="J12" s="30">
        <f>(+I12/H12-1)*100</f>
        <v>5.2173913043478182</v>
      </c>
    </row>
    <row r="13" spans="1:10">
      <c r="A13" s="2" t="s">
        <v>33</v>
      </c>
      <c r="B13" s="11" t="s">
        <v>8</v>
      </c>
      <c r="C13" s="11">
        <v>108</v>
      </c>
      <c r="D13" s="11">
        <v>124</v>
      </c>
      <c r="E13" s="11">
        <v>127</v>
      </c>
      <c r="F13" s="22">
        <v>108</v>
      </c>
      <c r="G13" s="11">
        <v>166</v>
      </c>
      <c r="H13" s="18">
        <v>131</v>
      </c>
      <c r="I13" s="20">
        <v>129</v>
      </c>
      <c r="J13" s="14">
        <f>(+I13/H13-1)*100</f>
        <v>-1.5267175572519109</v>
      </c>
    </row>
    <row r="14" spans="1:10">
      <c r="A14" s="2" t="s">
        <v>7</v>
      </c>
      <c r="B14" s="4">
        <v>425</v>
      </c>
      <c r="C14" s="4">
        <v>329</v>
      </c>
      <c r="D14" s="18">
        <v>316</v>
      </c>
      <c r="E14" s="18">
        <v>415</v>
      </c>
      <c r="F14" s="23">
        <v>422</v>
      </c>
      <c r="G14" s="25" t="s">
        <v>31</v>
      </c>
      <c r="H14" s="19">
        <v>466</v>
      </c>
      <c r="I14" s="12">
        <v>298</v>
      </c>
      <c r="J14" s="14">
        <f>(+I14/H14-1)*100</f>
        <v>-36.05150214592274</v>
      </c>
    </row>
    <row r="15" spans="1:10">
      <c r="A15" s="2" t="s">
        <v>30</v>
      </c>
      <c r="B15" s="4">
        <v>1554</v>
      </c>
      <c r="C15" s="4">
        <v>1601</v>
      </c>
      <c r="D15" s="19">
        <v>2877</v>
      </c>
      <c r="E15" s="19">
        <v>2446</v>
      </c>
      <c r="F15" s="24">
        <v>2318</v>
      </c>
      <c r="G15" s="19">
        <v>2171</v>
      </c>
      <c r="H15" s="19">
        <v>2017</v>
      </c>
      <c r="I15" s="12">
        <v>1407</v>
      </c>
      <c r="J15" s="14">
        <f>(+I15/H15-1)*100</f>
        <v>-30.242935052057508</v>
      </c>
    </row>
    <row r="16" spans="1:10">
      <c r="A16" s="2" t="s">
        <v>9</v>
      </c>
      <c r="B16" s="11" t="s">
        <v>8</v>
      </c>
      <c r="C16" s="4">
        <v>843</v>
      </c>
      <c r="D16" s="19">
        <v>655</v>
      </c>
      <c r="E16" s="19">
        <v>540</v>
      </c>
      <c r="F16" s="24">
        <v>632</v>
      </c>
      <c r="G16" s="19">
        <v>483</v>
      </c>
      <c r="H16" s="19">
        <v>468</v>
      </c>
      <c r="I16" s="12">
        <v>340</v>
      </c>
      <c r="J16" s="14">
        <f>(+I16/H16-1)*100</f>
        <v>-27.350427350427353</v>
      </c>
    </row>
    <row r="17" spans="1:10">
      <c r="A17" s="2" t="s">
        <v>16</v>
      </c>
      <c r="B17" s="3">
        <v>624</v>
      </c>
      <c r="C17" s="3">
        <v>601</v>
      </c>
      <c r="D17" s="18">
        <v>596</v>
      </c>
      <c r="E17" s="18">
        <v>467</v>
      </c>
      <c r="F17" s="23">
        <v>401</v>
      </c>
      <c r="G17" s="18">
        <v>360</v>
      </c>
      <c r="H17" s="18">
        <v>263</v>
      </c>
      <c r="I17" s="20">
        <v>229</v>
      </c>
      <c r="J17" s="14">
        <f>(+I17/H17-1)*100</f>
        <v>-12.927756653992395</v>
      </c>
    </row>
    <row r="18" spans="1:10">
      <c r="A18" s="2" t="s">
        <v>1</v>
      </c>
      <c r="B18" s="4">
        <v>10366</v>
      </c>
      <c r="C18" s="4">
        <v>9429</v>
      </c>
      <c r="D18" s="17">
        <v>9188</v>
      </c>
      <c r="E18" s="17">
        <v>7626</v>
      </c>
      <c r="F18" s="21">
        <v>6327</v>
      </c>
      <c r="G18" s="17">
        <v>5711</v>
      </c>
      <c r="H18" s="17">
        <v>4672</v>
      </c>
      <c r="I18" s="27">
        <v>4563</v>
      </c>
      <c r="J18" s="14">
        <f>(+I18/H18-1)*100</f>
        <v>-2.3330479452054798</v>
      </c>
    </row>
    <row r="19" spans="1:10">
      <c r="A19" s="2" t="s">
        <v>13</v>
      </c>
      <c r="B19" s="3"/>
      <c r="C19" s="3">
        <v>139</v>
      </c>
      <c r="D19" s="18">
        <v>126</v>
      </c>
      <c r="E19" s="18">
        <v>155</v>
      </c>
      <c r="F19" s="23">
        <v>155</v>
      </c>
      <c r="G19" s="18">
        <v>124</v>
      </c>
      <c r="H19" s="18">
        <v>90</v>
      </c>
      <c r="I19" s="20">
        <v>96</v>
      </c>
      <c r="J19" s="30">
        <f>(+I19/H19-1)*100</f>
        <v>6.6666666666666652</v>
      </c>
    </row>
    <row r="20" spans="1:10" ht="33" customHeight="1">
      <c r="A20" s="32" t="s">
        <v>36</v>
      </c>
      <c r="B20" s="31">
        <v>184</v>
      </c>
      <c r="C20" s="31">
        <v>102</v>
      </c>
      <c r="D20" s="18">
        <v>119</v>
      </c>
      <c r="E20" s="18">
        <v>98</v>
      </c>
      <c r="F20" s="23">
        <v>88</v>
      </c>
      <c r="G20" s="18">
        <v>77</v>
      </c>
      <c r="H20" s="18">
        <v>44</v>
      </c>
      <c r="I20" s="20">
        <v>10</v>
      </c>
      <c r="J20" s="14">
        <f>(+I20/H20-1)*100</f>
        <v>-77.272727272727266</v>
      </c>
    </row>
    <row r="21" spans="1:10">
      <c r="A21" s="2" t="s">
        <v>34</v>
      </c>
      <c r="B21" s="4">
        <v>3356</v>
      </c>
      <c r="C21" s="4">
        <v>3279</v>
      </c>
      <c r="D21" s="17">
        <v>3187</v>
      </c>
      <c r="E21" s="17">
        <v>2642</v>
      </c>
      <c r="F21" s="21">
        <v>2220</v>
      </c>
      <c r="G21" s="17">
        <v>1825</v>
      </c>
      <c r="H21" s="17">
        <v>1497</v>
      </c>
      <c r="I21" s="27">
        <v>1549</v>
      </c>
      <c r="J21" s="30">
        <f>(+I21/H21-1)*100</f>
        <v>3.4736138944555739</v>
      </c>
    </row>
    <row r="22" spans="1:10">
      <c r="A22" s="2" t="s">
        <v>25</v>
      </c>
      <c r="B22" s="11" t="s">
        <v>8</v>
      </c>
      <c r="C22" s="11" t="s">
        <v>8</v>
      </c>
      <c r="D22" s="11" t="s">
        <v>8</v>
      </c>
      <c r="E22" s="17">
        <v>34</v>
      </c>
      <c r="F22" s="21">
        <v>26</v>
      </c>
      <c r="G22" s="17">
        <v>36</v>
      </c>
      <c r="H22" s="17">
        <v>44</v>
      </c>
      <c r="I22" s="27">
        <v>32</v>
      </c>
      <c r="J22" s="14">
        <f>(+I22/H22-1)*100</f>
        <v>-27.27272727272727</v>
      </c>
    </row>
    <row r="23" spans="1:10">
      <c r="A23" s="2" t="s">
        <v>22</v>
      </c>
      <c r="B23" s="11" t="s">
        <v>8</v>
      </c>
      <c r="C23" s="11" t="s">
        <v>8</v>
      </c>
      <c r="D23" s="11" t="s">
        <v>8</v>
      </c>
      <c r="E23" s="11" t="s">
        <v>8</v>
      </c>
      <c r="F23" s="21">
        <v>683</v>
      </c>
      <c r="G23" s="17">
        <v>562</v>
      </c>
      <c r="H23" s="17">
        <v>381</v>
      </c>
      <c r="I23" s="27">
        <v>201</v>
      </c>
      <c r="J23" s="14">
        <f>(+I23/H23-1)*100</f>
        <v>-47.244094488188978</v>
      </c>
    </row>
    <row r="24" spans="1:10">
      <c r="A24" s="2" t="s">
        <v>5</v>
      </c>
      <c r="B24" s="4">
        <v>1253</v>
      </c>
      <c r="C24" s="3">
        <v>853</v>
      </c>
      <c r="D24" s="18">
        <v>852</v>
      </c>
      <c r="E24" s="13">
        <v>1164</v>
      </c>
      <c r="F24" s="15">
        <v>1336</v>
      </c>
      <c r="G24" s="13">
        <v>810</v>
      </c>
      <c r="H24" s="13">
        <v>664</v>
      </c>
      <c r="I24" s="16">
        <v>450</v>
      </c>
      <c r="J24" s="14">
        <f>(+I24/H24-1)*100</f>
        <v>-32.228915662650607</v>
      </c>
    </row>
    <row r="25" spans="1:10">
      <c r="A25" s="2" t="s">
        <v>28</v>
      </c>
      <c r="B25" s="11" t="s">
        <v>8</v>
      </c>
      <c r="C25" s="11" t="s">
        <v>8</v>
      </c>
      <c r="D25" s="11" t="s">
        <v>8</v>
      </c>
      <c r="E25" s="11" t="s">
        <v>8</v>
      </c>
      <c r="F25" s="11" t="s">
        <v>8</v>
      </c>
      <c r="G25" s="18">
        <v>456</v>
      </c>
      <c r="H25" s="18">
        <v>752</v>
      </c>
      <c r="I25" s="20">
        <v>1069</v>
      </c>
      <c r="J25" s="30">
        <f>(+I25/H25-1)*100</f>
        <v>42.154255319148938</v>
      </c>
    </row>
    <row r="26" spans="1:10">
      <c r="A26" s="2" t="s">
        <v>15</v>
      </c>
      <c r="B26" s="11">
        <v>130</v>
      </c>
      <c r="C26" s="11">
        <v>127</v>
      </c>
      <c r="D26" s="17">
        <v>115</v>
      </c>
      <c r="E26" s="17">
        <v>96</v>
      </c>
      <c r="F26" s="21">
        <v>86</v>
      </c>
      <c r="G26" s="17">
        <v>40</v>
      </c>
      <c r="H26" s="17">
        <v>36</v>
      </c>
      <c r="I26" s="27">
        <v>32</v>
      </c>
      <c r="J26" s="14">
        <f>(+I26/H26-1)*100</f>
        <v>-11.111111111111116</v>
      </c>
    </row>
    <row r="27" spans="1:10">
      <c r="A27" s="2" t="s">
        <v>37</v>
      </c>
      <c r="B27" s="11" t="s">
        <v>8</v>
      </c>
      <c r="C27" s="11" t="s">
        <v>8</v>
      </c>
      <c r="D27" s="11" t="s">
        <v>8</v>
      </c>
      <c r="E27" s="11">
        <v>92</v>
      </c>
      <c r="F27" s="22">
        <v>138</v>
      </c>
      <c r="G27" s="11">
        <v>131</v>
      </c>
      <c r="H27" s="11">
        <v>140</v>
      </c>
      <c r="I27" s="28">
        <v>181</v>
      </c>
      <c r="J27" s="30">
        <f>(+I27/H27-1)*100</f>
        <v>29.285714285714292</v>
      </c>
    </row>
    <row r="28" spans="1:10">
      <c r="A28" s="2" t="s">
        <v>23</v>
      </c>
      <c r="B28" s="11" t="s">
        <v>8</v>
      </c>
      <c r="C28" s="11" t="s">
        <v>8</v>
      </c>
      <c r="D28" s="11" t="s">
        <v>8</v>
      </c>
      <c r="E28" s="11" t="s">
        <v>8</v>
      </c>
      <c r="F28" s="22">
        <v>810</v>
      </c>
      <c r="G28" s="11">
        <v>602</v>
      </c>
      <c r="H28" s="11">
        <v>672</v>
      </c>
      <c r="I28" s="28">
        <v>493</v>
      </c>
      <c r="J28" s="14">
        <f>(+I28/H28-1)*100</f>
        <v>-26.636904761904766</v>
      </c>
    </row>
    <row r="29" spans="1:10">
      <c r="A29" s="2" t="s">
        <v>3</v>
      </c>
      <c r="B29" s="4">
        <v>4020</v>
      </c>
      <c r="C29" s="4">
        <v>4478</v>
      </c>
      <c r="D29" s="17">
        <v>4930</v>
      </c>
      <c r="E29" s="17">
        <v>4956</v>
      </c>
      <c r="F29" s="21">
        <v>4223</v>
      </c>
      <c r="G29" s="17">
        <v>3722</v>
      </c>
      <c r="H29" s="17">
        <v>3868</v>
      </c>
      <c r="I29" s="27">
        <v>3619</v>
      </c>
      <c r="J29" s="14">
        <f>(+I29/H29-1)*100</f>
        <v>-6.4374353671147855</v>
      </c>
    </row>
    <row r="30" spans="1:10">
      <c r="A30" s="2" t="s">
        <v>39</v>
      </c>
      <c r="B30" s="11" t="s">
        <v>8</v>
      </c>
      <c r="C30" s="11" t="s">
        <v>8</v>
      </c>
      <c r="D30" s="11" t="s">
        <v>8</v>
      </c>
      <c r="E30" s="11" t="s">
        <v>8</v>
      </c>
      <c r="F30" s="11" t="s">
        <v>8</v>
      </c>
      <c r="G30" s="26">
        <v>306</v>
      </c>
      <c r="H30" s="26">
        <v>181</v>
      </c>
      <c r="I30" s="29">
        <v>94</v>
      </c>
      <c r="J30" s="14">
        <f>(+I30/H30-1)*100</f>
        <v>-48.066298342541437</v>
      </c>
    </row>
    <row r="31" spans="1:10">
      <c r="A31" s="2" t="s">
        <v>24</v>
      </c>
      <c r="B31" s="11" t="s">
        <v>8</v>
      </c>
      <c r="C31" s="11" t="s">
        <v>8</v>
      </c>
      <c r="D31" s="11" t="s">
        <v>8</v>
      </c>
      <c r="E31" s="11" t="s">
        <v>8</v>
      </c>
      <c r="F31" s="23">
        <v>68</v>
      </c>
      <c r="G31" s="18">
        <v>80</v>
      </c>
      <c r="H31" s="18">
        <v>79</v>
      </c>
      <c r="I31" s="20">
        <v>71</v>
      </c>
      <c r="J31" s="14">
        <f>(+I31/H31-1)*100</f>
        <v>-10.126582278481012</v>
      </c>
    </row>
    <row r="32" spans="1:10">
      <c r="A32" s="2" t="s">
        <v>38</v>
      </c>
      <c r="B32" s="11" t="s">
        <v>8</v>
      </c>
      <c r="C32" s="11" t="s">
        <v>8</v>
      </c>
      <c r="D32" s="11" t="s">
        <v>8</v>
      </c>
      <c r="E32" s="11" t="s">
        <v>8</v>
      </c>
      <c r="F32" s="11" t="s">
        <v>8</v>
      </c>
      <c r="G32" s="18">
        <v>61</v>
      </c>
      <c r="H32" s="18">
        <v>50</v>
      </c>
      <c r="I32" s="20">
        <v>63</v>
      </c>
      <c r="J32" s="30">
        <f>(+I32/H32-1)*100</f>
        <v>26</v>
      </c>
    </row>
    <row r="33" spans="1:10">
      <c r="A33" s="2" t="s">
        <v>4</v>
      </c>
      <c r="B33" s="4">
        <v>1007</v>
      </c>
      <c r="C33" s="3">
        <v>672</v>
      </c>
      <c r="D33" s="17">
        <v>1679</v>
      </c>
      <c r="E33" s="17">
        <v>1587</v>
      </c>
      <c r="F33" s="21">
        <v>1388</v>
      </c>
      <c r="G33" s="17">
        <v>1160</v>
      </c>
      <c r="H33" s="17">
        <v>907</v>
      </c>
      <c r="I33" s="27">
        <v>1093</v>
      </c>
      <c r="J33" s="30">
        <f>(+I33/H33-1)*100</f>
        <v>20.507166482910687</v>
      </c>
    </row>
    <row r="34" spans="1:10">
      <c r="A34" s="2" t="s">
        <v>2</v>
      </c>
      <c r="B34" s="3">
        <v>161</v>
      </c>
      <c r="C34" s="3">
        <v>127</v>
      </c>
      <c r="D34" s="18">
        <v>140</v>
      </c>
      <c r="E34" s="18">
        <v>111</v>
      </c>
      <c r="F34" s="23">
        <v>67</v>
      </c>
      <c r="G34" s="18">
        <v>78</v>
      </c>
      <c r="H34" s="18">
        <v>41</v>
      </c>
      <c r="I34" s="20">
        <v>56</v>
      </c>
      <c r="J34" s="30">
        <f>(+I34/H34-1)*100</f>
        <v>36.585365853658544</v>
      </c>
    </row>
    <row r="35" spans="1:10">
      <c r="A35" s="2" t="s">
        <v>19</v>
      </c>
      <c r="B35" s="4">
        <v>421</v>
      </c>
      <c r="C35" s="4">
        <v>536</v>
      </c>
      <c r="D35" s="17">
        <v>414</v>
      </c>
      <c r="E35" s="17">
        <v>435</v>
      </c>
      <c r="F35" s="21">
        <v>437</v>
      </c>
      <c r="G35" s="17">
        <v>442</v>
      </c>
      <c r="H35" s="17">
        <v>582</v>
      </c>
      <c r="I35" s="27">
        <v>439</v>
      </c>
      <c r="J35" s="14">
        <f>(+I35/H35-1)*100</f>
        <v>-24.570446735395191</v>
      </c>
    </row>
    <row r="36" spans="1:10">
      <c r="A36" s="2" t="s">
        <v>41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27">
        <v>60</v>
      </c>
      <c r="J36" s="14"/>
    </row>
    <row r="37" spans="1:10">
      <c r="A37" s="2" t="s">
        <v>17</v>
      </c>
      <c r="B37" s="4">
        <v>38</v>
      </c>
      <c r="C37" s="4">
        <v>57</v>
      </c>
      <c r="D37" s="17">
        <v>245</v>
      </c>
      <c r="E37" s="17">
        <v>207</v>
      </c>
      <c r="F37" s="21">
        <v>121</v>
      </c>
      <c r="G37" s="17">
        <v>85</v>
      </c>
      <c r="H37" s="17">
        <v>79</v>
      </c>
      <c r="I37" s="27" t="s">
        <v>40</v>
      </c>
      <c r="J37" s="14"/>
    </row>
    <row r="38" spans="1:10">
      <c r="A38" s="2" t="s">
        <v>18</v>
      </c>
      <c r="B38" s="4">
        <v>122</v>
      </c>
      <c r="C38" s="4">
        <v>196</v>
      </c>
      <c r="D38" s="17">
        <v>244</v>
      </c>
      <c r="E38" s="17">
        <v>259</v>
      </c>
      <c r="F38" s="21">
        <v>255</v>
      </c>
      <c r="G38" s="17">
        <v>279</v>
      </c>
      <c r="H38" s="17">
        <v>223</v>
      </c>
      <c r="I38" s="27">
        <v>164</v>
      </c>
      <c r="J38" s="14">
        <f>(+I38/H38-1)*100</f>
        <v>-26.457399103139011</v>
      </c>
    </row>
    <row r="39" spans="1:10">
      <c r="A39" s="2"/>
      <c r="B39" s="11"/>
      <c r="C39" s="11"/>
      <c r="D39" s="11"/>
      <c r="E39" s="17"/>
      <c r="F39" s="21"/>
      <c r="G39" s="17"/>
      <c r="H39" s="17"/>
      <c r="I39" s="27"/>
      <c r="J39" s="14"/>
    </row>
    <row r="40" spans="1:10" ht="39" customHeight="1">
      <c r="A40" s="8" t="s">
        <v>6</v>
      </c>
      <c r="B40" s="9">
        <f>SUM(B5:B39)</f>
        <v>23763</v>
      </c>
      <c r="C40" s="9">
        <f>SUM(C5:C39)</f>
        <v>24105</v>
      </c>
      <c r="D40" s="9">
        <f>SUM(D5:D39)</f>
        <v>26298</v>
      </c>
      <c r="E40" s="9">
        <f>SUM(E5:E39)</f>
        <v>24379</v>
      </c>
      <c r="F40" s="9">
        <f>SUM(F5:F39)</f>
        <v>23146</v>
      </c>
      <c r="G40" s="9">
        <f>SUM(G5:G39)</f>
        <v>20844</v>
      </c>
      <c r="H40" s="9">
        <f>SUM(H5:H39)</f>
        <v>19652</v>
      </c>
      <c r="I40" s="9">
        <f>SUM(I5:I39)</f>
        <v>18013</v>
      </c>
      <c r="J40" s="14">
        <f>(+I40/H40-1)*100</f>
        <v>-8.3401180541420761</v>
      </c>
    </row>
    <row r="42" spans="1:10">
      <c r="A42" s="34" t="s">
        <v>43</v>
      </c>
      <c r="B42" s="10" t="s">
        <v>8</v>
      </c>
      <c r="C42" s="35">
        <f>C40/B40-1</f>
        <v>1.439212220679198E-2</v>
      </c>
      <c r="D42" s="35">
        <f t="shared" ref="D42:I42" si="0">D40/C40-1</f>
        <v>9.0976975731176024E-2</v>
      </c>
      <c r="E42" s="36">
        <f>E40/D40-1</f>
        <v>-7.2971328618145814E-2</v>
      </c>
      <c r="F42" s="36">
        <f t="shared" si="0"/>
        <v>-5.0576315681529205E-2</v>
      </c>
      <c r="G42" s="36">
        <f t="shared" si="0"/>
        <v>-9.945562948241593E-2</v>
      </c>
      <c r="H42" s="36">
        <f t="shared" si="0"/>
        <v>-5.7186720399155622E-2</v>
      </c>
      <c r="I42" s="36">
        <f t="shared" si="0"/>
        <v>-8.3401180541420761E-2</v>
      </c>
      <c r="J42" s="37"/>
    </row>
  </sheetData>
  <sortState ref="A5:G40">
    <sortCondition ref="A5:A40"/>
  </sortState>
  <phoneticPr fontId="1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cp:lastPrinted>2015-12-30T04:53:22Z</cp:lastPrinted>
  <dcterms:created xsi:type="dcterms:W3CDTF">2014-03-02T16:04:00Z</dcterms:created>
  <dcterms:modified xsi:type="dcterms:W3CDTF">2019-07-28T04:16:14Z</dcterms:modified>
</cp:coreProperties>
</file>